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rit Zwerver\Desktop\"/>
    </mc:Choice>
  </mc:AlternateContent>
  <xr:revisionPtr revIDLastSave="0" documentId="8_{B028E359-0DA3-4C07-8969-6B672180869D}" xr6:coauthVersionLast="45" xr6:coauthVersionMax="45" xr10:uidLastSave="{00000000-0000-0000-0000-000000000000}"/>
  <bookViews>
    <workbookView xWindow="-120" yWindow="-120" windowWidth="24240" windowHeight="13140" xr2:uid="{831A7AD0-F6E6-4814-9751-F9020538C7F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5" i="1" l="1"/>
  <c r="F85" i="1" s="1"/>
  <c r="F82" i="1"/>
  <c r="D84" i="1"/>
  <c r="F84" i="1" s="1"/>
  <c r="F83" i="1"/>
  <c r="F91" i="1"/>
  <c r="F90" i="1"/>
  <c r="F89" i="1"/>
  <c r="F88" i="1"/>
  <c r="F87" i="1"/>
  <c r="F86" i="1"/>
  <c r="D57" i="1"/>
  <c r="F57" i="1" s="1"/>
  <c r="D54" i="1"/>
  <c r="F54" i="1" s="1"/>
  <c r="F78" i="1"/>
  <c r="D59" i="1"/>
  <c r="F59" i="1" s="1"/>
  <c r="D58" i="1"/>
  <c r="F58" i="1" s="1"/>
  <c r="F65" i="1"/>
  <c r="F77" i="1"/>
  <c r="D62" i="1"/>
  <c r="F62" i="1" s="1"/>
  <c r="D67" i="1"/>
  <c r="F67" i="1" s="1"/>
  <c r="F76" i="1"/>
  <c r="F63" i="1"/>
  <c r="D55" i="1"/>
  <c r="F55" i="1" s="1"/>
  <c r="F75" i="1"/>
  <c r="F66" i="1"/>
  <c r="D56" i="1"/>
  <c r="F56" i="1" s="1"/>
  <c r="F74" i="1"/>
  <c r="F73" i="1"/>
  <c r="D60" i="1"/>
  <c r="F60" i="1" s="1"/>
  <c r="F72" i="1"/>
  <c r="F71" i="1"/>
  <c r="F69" i="1"/>
  <c r="F61" i="1"/>
  <c r="F64" i="1"/>
  <c r="F68" i="1"/>
  <c r="F49" i="1"/>
  <c r="F48" i="1"/>
  <c r="F47" i="1"/>
  <c r="F46" i="1"/>
  <c r="F45" i="1"/>
  <c r="D36" i="1"/>
  <c r="F36" i="1" s="1"/>
  <c r="D35" i="1"/>
  <c r="F35" i="1" s="1"/>
  <c r="F70" i="1"/>
  <c r="D30" i="1"/>
  <c r="F30" i="1" s="1"/>
  <c r="D34" i="1"/>
  <c r="F34" i="1" s="1"/>
  <c r="F33" i="1"/>
  <c r="D33" i="1"/>
  <c r="D38" i="1"/>
  <c r="F38" i="1" s="1"/>
  <c r="F40" i="1"/>
  <c r="F37" i="1"/>
  <c r="D31" i="1"/>
  <c r="F31" i="1" s="1"/>
  <c r="D39" i="1"/>
  <c r="F39" i="1" s="1"/>
  <c r="F44" i="1"/>
  <c r="F43" i="1"/>
  <c r="F42" i="1"/>
  <c r="F41" i="1"/>
  <c r="D32" i="1"/>
  <c r="F32" i="1" s="1"/>
  <c r="D5" i="1"/>
  <c r="F5" i="1" s="1"/>
  <c r="F27" i="1"/>
  <c r="D6" i="1"/>
  <c r="F6" i="1" s="1"/>
  <c r="F26" i="1"/>
  <c r="D8" i="1"/>
  <c r="F8" i="1" s="1"/>
  <c r="D13" i="1"/>
  <c r="F13" i="1" s="1"/>
  <c r="F25" i="1"/>
  <c r="F24" i="1"/>
  <c r="F23" i="1"/>
  <c r="F18" i="1"/>
  <c r="D18" i="1"/>
  <c r="F22" i="1"/>
  <c r="D14" i="1"/>
  <c r="F14" i="1" s="1"/>
  <c r="D11" i="1"/>
  <c r="F11" i="1" s="1"/>
  <c r="D15" i="1"/>
  <c r="F15" i="1" s="1"/>
  <c r="F21" i="1"/>
  <c r="F20" i="1"/>
  <c r="D16" i="1"/>
  <c r="F16" i="1" s="1"/>
  <c r="D9" i="1"/>
  <c r="F9" i="1" s="1"/>
  <c r="D12" i="1"/>
  <c r="F12" i="1" s="1"/>
  <c r="F19" i="1"/>
  <c r="F17" i="1"/>
  <c r="D10" i="1"/>
  <c r="F10" i="1" s="1"/>
  <c r="D7" i="1"/>
  <c r="F7" i="1" s="1"/>
</calcChain>
</file>

<file path=xl/sharedStrings.xml><?xml version="1.0" encoding="utf-8"?>
<sst xmlns="http://schemas.openxmlformats.org/spreadsheetml/2006/main" count="87" uniqueCount="86">
  <si>
    <t>Geert-jan keijzer (rood)</t>
  </si>
  <si>
    <t>John van`t veer (rood)</t>
  </si>
  <si>
    <t>Danny van wamelen (rood)</t>
  </si>
  <si>
    <t>Hans baegen (rood)</t>
  </si>
  <si>
    <t>Wesley schaap (rood)</t>
  </si>
  <si>
    <t>Harmen zwerver (rood)</t>
  </si>
  <si>
    <t>Jordy lemmens (superstar)*</t>
  </si>
  <si>
    <t>Ron kroonder (superstar)*</t>
  </si>
  <si>
    <t>Tsjalle greidanus (rood)</t>
  </si>
  <si>
    <t>Jessy de bruyn (rood))</t>
  </si>
  <si>
    <t>Roy maessen(superstar)*</t>
  </si>
  <si>
    <t>uk464</t>
  </si>
  <si>
    <t>Luke davidson (superstar)*</t>
  </si>
  <si>
    <t>Rick lenssen (superstar)*</t>
  </si>
  <si>
    <t>Grade Blauw (behalve wanneer anders aangegeven)</t>
  </si>
  <si>
    <t>Peet boersen (blauw)</t>
  </si>
  <si>
    <t>Wendy koopmans (blauw)</t>
  </si>
  <si>
    <t>Johan catsburg (blauw)</t>
  </si>
  <si>
    <t>uk126</t>
  </si>
  <si>
    <t>Harry steward (blauw)</t>
  </si>
  <si>
    <t>kevin vermeulen (blauw)</t>
  </si>
  <si>
    <t>Richard falkena (blauw)</t>
  </si>
  <si>
    <t>uk166</t>
  </si>
  <si>
    <t>Bob griffin (blauw)</t>
  </si>
  <si>
    <t>uk196</t>
  </si>
  <si>
    <t>Murray jones (blauw)</t>
  </si>
  <si>
    <t>Marco Smit (blauw)</t>
  </si>
  <si>
    <t>Gert elzinga (blauw)</t>
  </si>
  <si>
    <t>Jan kuin (blauw)</t>
  </si>
  <si>
    <t>Grade Geel (behalve wanneer anders aangegeven)</t>
  </si>
  <si>
    <t>Henny van wezel (geel</t>
  </si>
  <si>
    <t>Jordan falding (geel)</t>
  </si>
  <si>
    <t>Roelof van der veen (geel)</t>
  </si>
  <si>
    <t>raymond van den hadelkamp (geel)</t>
  </si>
  <si>
    <t>Albert sikkema (geel)</t>
  </si>
  <si>
    <t>Dave van haarlem (geel)</t>
  </si>
  <si>
    <t>Jannes boskma (geel)</t>
  </si>
  <si>
    <t>Jeffrey van den hadelkamp (geel)</t>
  </si>
  <si>
    <t>Jaap hiemstra (geel)</t>
  </si>
  <si>
    <t>David dorrans (geel)</t>
  </si>
  <si>
    <t>Wilco van dijk (geel)</t>
  </si>
  <si>
    <t>Jeffrey van haarlem</t>
  </si>
  <si>
    <t>Eddy peeters (geel)</t>
  </si>
  <si>
    <t>Ivan renneberg (geel)</t>
  </si>
  <si>
    <t>Grade Wit (behalve wanneer anders aangegeven)</t>
  </si>
  <si>
    <t>cees vd heide (wit)</t>
  </si>
  <si>
    <t>Folkert van der veen (wit)</t>
  </si>
  <si>
    <t>Jan plegging (wit)</t>
  </si>
  <si>
    <t>Marco van tiel (wit)</t>
  </si>
  <si>
    <t xml:space="preserve"> </t>
  </si>
  <si>
    <t>Superstars* &amp; Rood (behalve wanneer anders aangegeven)</t>
  </si>
  <si>
    <t>Evert van den berg (rood)</t>
  </si>
  <si>
    <t>Louw wobbes (rood)</t>
  </si>
  <si>
    <t>Wim peeters (rood)</t>
  </si>
  <si>
    <t>sjeng smidt jnr (rood)</t>
  </si>
  <si>
    <t>Henk jan ronitz (rood)</t>
  </si>
  <si>
    <t>Boy tesselaar (rood)</t>
  </si>
  <si>
    <t>Chris weijenberg (superstar)*</t>
  </si>
  <si>
    <t>Jelle tesselaar (rood)</t>
  </si>
  <si>
    <t>Gary gratten (rood)</t>
  </si>
  <si>
    <t>Martin verhoef (blauw)</t>
  </si>
  <si>
    <t>Rick wobbes (blauw)</t>
  </si>
  <si>
    <t>Peter falding (blauw)</t>
  </si>
  <si>
    <t>Benny nauta (blauw)</t>
  </si>
  <si>
    <t>Mika ronitz (blauw)</t>
  </si>
  <si>
    <t>Frank wouters (blauw)</t>
  </si>
  <si>
    <t>Martijn oudhuis (blauw)</t>
  </si>
  <si>
    <t>Sander borst (blauw)</t>
  </si>
  <si>
    <t>Berry paardekoper (blauw)</t>
  </si>
  <si>
    <t>Ronald raaphorst (geel)</t>
  </si>
  <si>
    <t>Nico van der sman (geel)</t>
  </si>
  <si>
    <t>Bruce potveer (geel)</t>
  </si>
  <si>
    <t>Milou mets (geel)</t>
  </si>
  <si>
    <t>Jan vrieswijk (geel)</t>
  </si>
  <si>
    <t>Matt schreurs (geel)</t>
  </si>
  <si>
    <t>Sjeng smidt sr (geel)</t>
  </si>
  <si>
    <t>Johan de vries (geel)</t>
  </si>
  <si>
    <t>Patrick hendriks (geel)</t>
  </si>
  <si>
    <t>Yoren winands (geel)</t>
  </si>
  <si>
    <t>Nico bonefaas (wit)</t>
  </si>
  <si>
    <t>stefan pepels (wit)</t>
  </si>
  <si>
    <t>Andre nat (wit)</t>
  </si>
  <si>
    <t>Maikel abbenbroek (wit)</t>
  </si>
  <si>
    <t>sjoz dewez (wit)</t>
  </si>
  <si>
    <t>Ronald samson (wit)</t>
  </si>
  <si>
    <t>Willem zwerver (geel)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</si>
</sst>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2" fontId="0" fillId="0" borderId="0" xfId="0" applyNumberFormat="1"/>
    <xf numFmtId="0" fontId="3" fillId="2" borderId="0" xfId="0" applyFont="1" applyFill="1"/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0" fontId="3" fillId="4" borderId="0" xfId="0" applyFont="1" applyFill="1"/>
    <xf numFmtId="0" fontId="0" fillId="5" borderId="0" xfId="0" applyFill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B9735-D244-4D13-B165-7F3850B95BC0}">
  <dimension ref="B2:H91"/>
  <sheetViews>
    <sheetView tabSelected="1" workbookViewId="0">
      <selection activeCell="C71" sqref="C71"/>
    </sheetView>
  </sheetViews>
  <sheetFormatPr defaultRowHeight="15" x14ac:dyDescent="0.25"/>
  <cols>
    <col min="2" max="2" width="10.5703125" customWidth="1"/>
    <col min="3" max="3" width="34.140625" customWidth="1"/>
    <col min="4" max="4" width="22.42578125" customWidth="1"/>
    <col min="5" max="5" width="17.5703125" customWidth="1"/>
    <col min="6" max="6" width="15.140625" customWidth="1"/>
  </cols>
  <sheetData>
    <row r="2" spans="2:6" x14ac:dyDescent="0.25">
      <c r="C2" s="1"/>
    </row>
    <row r="4" spans="2:6" ht="15.75" x14ac:dyDescent="0.25">
      <c r="C4" s="2" t="s">
        <v>50</v>
      </c>
    </row>
    <row r="5" spans="2:6" x14ac:dyDescent="0.25">
      <c r="B5" s="6">
        <v>318</v>
      </c>
      <c r="C5" s="3" t="s">
        <v>13</v>
      </c>
      <c r="D5">
        <f>40+62+50+43+23+50+63+30+28+40+30+35+51</f>
        <v>545</v>
      </c>
      <c r="E5">
        <v>12</v>
      </c>
      <c r="F5" s="4">
        <f t="shared" ref="F5:F27" si="0">D5/E5</f>
        <v>45.416666666666664</v>
      </c>
    </row>
    <row r="6" spans="2:6" x14ac:dyDescent="0.25">
      <c r="B6" s="6" t="s">
        <v>11</v>
      </c>
      <c r="C6" s="7" t="s">
        <v>12</v>
      </c>
      <c r="D6">
        <f>63+60+58+41+36+70+62+55</f>
        <v>445</v>
      </c>
      <c r="E6">
        <v>8</v>
      </c>
      <c r="F6" s="4">
        <f t="shared" si="0"/>
        <v>55.625</v>
      </c>
    </row>
    <row r="7" spans="2:6" x14ac:dyDescent="0.25">
      <c r="B7">
        <v>6</v>
      </c>
      <c r="C7" s="3" t="s">
        <v>0</v>
      </c>
      <c r="D7">
        <f>29+37+34+34+29+53+26+39+45+24+38+13</f>
        <v>401</v>
      </c>
      <c r="E7">
        <v>12</v>
      </c>
      <c r="F7" s="4">
        <f t="shared" si="0"/>
        <v>33.416666666666664</v>
      </c>
    </row>
    <row r="8" spans="2:6" x14ac:dyDescent="0.25">
      <c r="B8">
        <v>400</v>
      </c>
      <c r="C8" s="3" t="s">
        <v>10</v>
      </c>
      <c r="D8">
        <f>54+60+62+42+43+56+64</f>
        <v>381</v>
      </c>
      <c r="E8">
        <v>7</v>
      </c>
      <c r="F8" s="4">
        <f t="shared" si="0"/>
        <v>54.428571428571431</v>
      </c>
    </row>
    <row r="9" spans="2:6" x14ac:dyDescent="0.25">
      <c r="B9">
        <v>65</v>
      </c>
      <c r="C9" s="3" t="s">
        <v>3</v>
      </c>
      <c r="D9">
        <f>43+39+53+19+15+48+34+2+10+32+11+27+39</f>
        <v>372</v>
      </c>
      <c r="E9">
        <v>12</v>
      </c>
      <c r="F9" s="4">
        <f t="shared" si="0"/>
        <v>31</v>
      </c>
    </row>
    <row r="10" spans="2:6" x14ac:dyDescent="0.25">
      <c r="B10">
        <v>12</v>
      </c>
      <c r="C10" s="3" t="s">
        <v>51</v>
      </c>
      <c r="D10">
        <f>68+55+19+13+22+41+40+2+32+37+16</f>
        <v>345</v>
      </c>
      <c r="E10">
        <v>11</v>
      </c>
      <c r="F10" s="4">
        <f t="shared" si="0"/>
        <v>31.363636363636363</v>
      </c>
    </row>
    <row r="11" spans="2:6" x14ac:dyDescent="0.25">
      <c r="B11">
        <v>197</v>
      </c>
      <c r="C11" s="3" t="s">
        <v>6</v>
      </c>
      <c r="D11">
        <f>15+44+19+40+30+59+20+25+44+31+12</f>
        <v>339</v>
      </c>
      <c r="E11">
        <v>12</v>
      </c>
      <c r="F11" s="4">
        <f t="shared" si="0"/>
        <v>28.25</v>
      </c>
    </row>
    <row r="12" spans="2:6" x14ac:dyDescent="0.25">
      <c r="B12">
        <v>47</v>
      </c>
      <c r="C12" s="3" t="s">
        <v>2</v>
      </c>
      <c r="D12">
        <f>41+9+55+44+16+52+49+34</f>
        <v>300</v>
      </c>
      <c r="E12">
        <v>8</v>
      </c>
      <c r="F12" s="4">
        <f t="shared" si="0"/>
        <v>37.5</v>
      </c>
    </row>
    <row r="13" spans="2:6" x14ac:dyDescent="0.25">
      <c r="B13">
        <v>399</v>
      </c>
      <c r="C13" s="5" t="s">
        <v>9</v>
      </c>
      <c r="D13">
        <f>9+57+44+34+25+50+21+45</f>
        <v>285</v>
      </c>
      <c r="E13">
        <v>7</v>
      </c>
      <c r="F13" s="4">
        <f t="shared" si="0"/>
        <v>40.714285714285715</v>
      </c>
    </row>
    <row r="14" spans="2:6" x14ac:dyDescent="0.25">
      <c r="B14">
        <v>217</v>
      </c>
      <c r="C14" s="3" t="s">
        <v>7</v>
      </c>
      <c r="D14">
        <f>57+25+24+43</f>
        <v>149</v>
      </c>
      <c r="E14">
        <v>4</v>
      </c>
      <c r="F14" s="4">
        <f t="shared" si="0"/>
        <v>37.25</v>
      </c>
    </row>
    <row r="15" spans="2:6" x14ac:dyDescent="0.25">
      <c r="B15">
        <v>195</v>
      </c>
      <c r="C15" s="3" t="s">
        <v>5</v>
      </c>
      <c r="D15">
        <f>53+21+12</f>
        <v>86</v>
      </c>
      <c r="E15">
        <v>3</v>
      </c>
      <c r="F15" s="4">
        <f t="shared" si="0"/>
        <v>28.666666666666668</v>
      </c>
    </row>
    <row r="16" spans="2:6" x14ac:dyDescent="0.25">
      <c r="B16">
        <v>77</v>
      </c>
      <c r="C16" s="3" t="s">
        <v>4</v>
      </c>
      <c r="D16">
        <f>47+28</f>
        <v>75</v>
      </c>
      <c r="E16">
        <v>2</v>
      </c>
      <c r="F16" s="4">
        <f t="shared" si="0"/>
        <v>37.5</v>
      </c>
    </row>
    <row r="17" spans="2:6" x14ac:dyDescent="0.25">
      <c r="B17">
        <v>16</v>
      </c>
      <c r="C17" s="3" t="s">
        <v>1</v>
      </c>
      <c r="D17">
        <v>17</v>
      </c>
      <c r="E17">
        <v>1</v>
      </c>
      <c r="F17" s="4">
        <f t="shared" si="0"/>
        <v>17</v>
      </c>
    </row>
    <row r="18" spans="2:6" x14ac:dyDescent="0.25">
      <c r="B18">
        <v>229</v>
      </c>
      <c r="C18" s="3" t="s">
        <v>8</v>
      </c>
      <c r="D18">
        <f>4+12</f>
        <v>16</v>
      </c>
      <c r="E18">
        <v>2</v>
      </c>
      <c r="F18" s="4">
        <f t="shared" si="0"/>
        <v>8</v>
      </c>
    </row>
    <row r="19" spans="2:6" x14ac:dyDescent="0.25">
      <c r="B19">
        <v>22</v>
      </c>
      <c r="C19" s="3" t="s">
        <v>52</v>
      </c>
      <c r="F19" s="4" t="e">
        <f t="shared" si="0"/>
        <v>#DIV/0!</v>
      </c>
    </row>
    <row r="20" spans="2:6" x14ac:dyDescent="0.25">
      <c r="B20">
        <v>124</v>
      </c>
      <c r="C20" s="3" t="s">
        <v>53</v>
      </c>
      <c r="F20" s="4" t="e">
        <f t="shared" si="0"/>
        <v>#DIV/0!</v>
      </c>
    </row>
    <row r="21" spans="2:6" x14ac:dyDescent="0.25">
      <c r="B21">
        <v>148</v>
      </c>
      <c r="C21" s="3" t="s">
        <v>54</v>
      </c>
      <c r="F21" s="4" t="e">
        <f t="shared" si="0"/>
        <v>#DIV/0!</v>
      </c>
    </row>
    <row r="22" spans="2:6" x14ac:dyDescent="0.25">
      <c r="B22">
        <v>218</v>
      </c>
      <c r="C22" s="3" t="s">
        <v>54</v>
      </c>
      <c r="F22" s="4" t="e">
        <f t="shared" si="0"/>
        <v>#DIV/0!</v>
      </c>
    </row>
    <row r="23" spans="2:6" x14ac:dyDescent="0.25">
      <c r="B23">
        <v>240</v>
      </c>
      <c r="C23" s="3" t="s">
        <v>55</v>
      </c>
      <c r="F23" s="4" t="e">
        <f t="shared" si="0"/>
        <v>#DIV/0!</v>
      </c>
    </row>
    <row r="24" spans="2:6" x14ac:dyDescent="0.25">
      <c r="B24">
        <v>345</v>
      </c>
      <c r="C24" s="3" t="s">
        <v>56</v>
      </c>
      <c r="F24" s="4" t="e">
        <f t="shared" si="0"/>
        <v>#DIV/0!</v>
      </c>
    </row>
    <row r="25" spans="2:6" x14ac:dyDescent="0.25">
      <c r="B25">
        <v>380</v>
      </c>
      <c r="C25" s="3" t="s">
        <v>57</v>
      </c>
      <c r="F25" s="4" t="e">
        <f t="shared" si="0"/>
        <v>#DIV/0!</v>
      </c>
    </row>
    <row r="26" spans="2:6" x14ac:dyDescent="0.25">
      <c r="B26">
        <v>410</v>
      </c>
      <c r="C26" s="3" t="s">
        <v>58</v>
      </c>
      <c r="F26" s="4" t="e">
        <f t="shared" si="0"/>
        <v>#DIV/0!</v>
      </c>
    </row>
    <row r="27" spans="2:6" x14ac:dyDescent="0.25">
      <c r="B27">
        <v>917</v>
      </c>
      <c r="C27" s="3" t="s">
        <v>59</v>
      </c>
      <c r="F27" s="4" t="e">
        <f t="shared" si="0"/>
        <v>#DIV/0!</v>
      </c>
    </row>
    <row r="28" spans="2:6" ht="15.75" x14ac:dyDescent="0.25">
      <c r="C28" s="2" t="s">
        <v>14</v>
      </c>
    </row>
    <row r="30" spans="2:6" x14ac:dyDescent="0.25">
      <c r="B30">
        <v>248</v>
      </c>
      <c r="C30" s="8" t="s">
        <v>64</v>
      </c>
      <c r="D30">
        <f>29+23+7+16+21+33+36+45+41+52</f>
        <v>303</v>
      </c>
      <c r="E30">
        <v>10</v>
      </c>
      <c r="F30" s="4">
        <f t="shared" ref="F30:F49" si="1">D30/E30</f>
        <v>30.3</v>
      </c>
    </row>
    <row r="31" spans="2:6" x14ac:dyDescent="0.25">
      <c r="B31">
        <v>99</v>
      </c>
      <c r="C31" s="8" t="s">
        <v>17</v>
      </c>
      <c r="D31">
        <f>12+46+1+17+21+29+14+20+16+21+29</f>
        <v>226</v>
      </c>
      <c r="E31">
        <v>10</v>
      </c>
      <c r="F31" s="4">
        <f t="shared" si="1"/>
        <v>22.6</v>
      </c>
    </row>
    <row r="32" spans="2:6" x14ac:dyDescent="0.25">
      <c r="B32">
        <v>4</v>
      </c>
      <c r="C32" s="8" t="s">
        <v>15</v>
      </c>
      <c r="D32">
        <f>23+33+19+21+62</f>
        <v>158</v>
      </c>
      <c r="E32">
        <v>4</v>
      </c>
      <c r="F32" s="4">
        <f t="shared" si="1"/>
        <v>39.5</v>
      </c>
    </row>
    <row r="33" spans="2:6" x14ac:dyDescent="0.25">
      <c r="B33" s="6" t="s">
        <v>22</v>
      </c>
      <c r="C33" s="8" t="s">
        <v>23</v>
      </c>
      <c r="D33">
        <f>25+18+58</f>
        <v>101</v>
      </c>
      <c r="E33">
        <v>3</v>
      </c>
      <c r="F33" s="4">
        <f t="shared" si="1"/>
        <v>33.666666666666664</v>
      </c>
    </row>
    <row r="34" spans="2:6" x14ac:dyDescent="0.25">
      <c r="B34" s="6" t="s">
        <v>24</v>
      </c>
      <c r="C34" s="8" t="s">
        <v>25</v>
      </c>
      <c r="D34">
        <f>29+35+15</f>
        <v>79</v>
      </c>
      <c r="E34">
        <v>3</v>
      </c>
      <c r="F34" s="4">
        <f t="shared" si="1"/>
        <v>26.333333333333332</v>
      </c>
    </row>
    <row r="35" spans="2:6" x14ac:dyDescent="0.25">
      <c r="B35">
        <v>323</v>
      </c>
      <c r="C35" s="8" t="s">
        <v>26</v>
      </c>
      <c r="D35">
        <f>20+42</f>
        <v>62</v>
      </c>
      <c r="E35">
        <v>2</v>
      </c>
      <c r="F35" s="4">
        <f t="shared" si="1"/>
        <v>31</v>
      </c>
    </row>
    <row r="36" spans="2:6" x14ac:dyDescent="0.25">
      <c r="B36">
        <v>393</v>
      </c>
      <c r="C36" s="9" t="s">
        <v>27</v>
      </c>
      <c r="D36">
        <f>8+53</f>
        <v>61</v>
      </c>
      <c r="E36">
        <v>4</v>
      </c>
      <c r="F36" s="4">
        <f t="shared" si="1"/>
        <v>15.25</v>
      </c>
    </row>
    <row r="37" spans="2:6" x14ac:dyDescent="0.25">
      <c r="B37" s="6" t="s">
        <v>18</v>
      </c>
      <c r="C37" s="8" t="s">
        <v>19</v>
      </c>
      <c r="D37">
        <v>59</v>
      </c>
      <c r="E37">
        <v>1</v>
      </c>
      <c r="F37" s="4">
        <f t="shared" si="1"/>
        <v>59</v>
      </c>
    </row>
    <row r="38" spans="2:6" x14ac:dyDescent="0.25">
      <c r="B38">
        <v>141</v>
      </c>
      <c r="C38" s="8" t="s">
        <v>21</v>
      </c>
      <c r="D38">
        <f>45+5+3</f>
        <v>53</v>
      </c>
      <c r="E38">
        <v>3</v>
      </c>
      <c r="F38" s="4">
        <f t="shared" si="1"/>
        <v>17.666666666666668</v>
      </c>
    </row>
    <row r="39" spans="2:6" x14ac:dyDescent="0.25">
      <c r="B39">
        <v>36</v>
      </c>
      <c r="C39" s="8" t="s">
        <v>16</v>
      </c>
      <c r="D39">
        <f>19+8+7</f>
        <v>34</v>
      </c>
      <c r="E39">
        <v>3</v>
      </c>
      <c r="F39" s="4">
        <f t="shared" si="1"/>
        <v>11.333333333333334</v>
      </c>
    </row>
    <row r="40" spans="2:6" x14ac:dyDescent="0.25">
      <c r="B40">
        <v>136</v>
      </c>
      <c r="C40" s="8" t="s">
        <v>20</v>
      </c>
      <c r="D40">
        <v>12</v>
      </c>
      <c r="E40">
        <v>2</v>
      </c>
      <c r="F40" s="4">
        <f t="shared" si="1"/>
        <v>6</v>
      </c>
    </row>
    <row r="41" spans="2:6" x14ac:dyDescent="0.25">
      <c r="B41">
        <v>8</v>
      </c>
      <c r="C41" s="9" t="s">
        <v>60</v>
      </c>
      <c r="F41" s="4" t="e">
        <f t="shared" si="1"/>
        <v>#DIV/0!</v>
      </c>
    </row>
    <row r="42" spans="2:6" x14ac:dyDescent="0.25">
      <c r="B42">
        <v>14</v>
      </c>
      <c r="C42" s="8" t="s">
        <v>61</v>
      </c>
      <c r="F42" s="4" t="e">
        <f t="shared" si="1"/>
        <v>#DIV/0!</v>
      </c>
    </row>
    <row r="43" spans="2:6" x14ac:dyDescent="0.25">
      <c r="B43">
        <v>33</v>
      </c>
      <c r="C43" s="8" t="s">
        <v>62</v>
      </c>
      <c r="F43" s="4" t="e">
        <f t="shared" si="1"/>
        <v>#DIV/0!</v>
      </c>
    </row>
    <row r="44" spans="2:6" x14ac:dyDescent="0.25">
      <c r="B44">
        <v>34</v>
      </c>
      <c r="C44" s="8" t="s">
        <v>63</v>
      </c>
      <c r="F44" s="4" t="e">
        <f t="shared" si="1"/>
        <v>#DIV/0!</v>
      </c>
    </row>
    <row r="45" spans="2:6" x14ac:dyDescent="0.25">
      <c r="B45">
        <v>417</v>
      </c>
      <c r="C45" s="8" t="s">
        <v>65</v>
      </c>
      <c r="F45" s="4" t="e">
        <f t="shared" si="1"/>
        <v>#DIV/0!</v>
      </c>
    </row>
    <row r="46" spans="2:6" x14ac:dyDescent="0.25">
      <c r="B46">
        <v>477</v>
      </c>
      <c r="C46" s="8" t="s">
        <v>66</v>
      </c>
      <c r="F46" s="4" t="e">
        <f t="shared" si="1"/>
        <v>#DIV/0!</v>
      </c>
    </row>
    <row r="47" spans="2:6" x14ac:dyDescent="0.25">
      <c r="B47">
        <v>595</v>
      </c>
      <c r="C47" s="8" t="s">
        <v>67</v>
      </c>
      <c r="F47" s="4" t="e">
        <f t="shared" si="1"/>
        <v>#DIV/0!</v>
      </c>
    </row>
    <row r="48" spans="2:6" x14ac:dyDescent="0.25">
      <c r="B48">
        <v>699</v>
      </c>
      <c r="C48" s="8" t="s">
        <v>28</v>
      </c>
      <c r="F48" s="4" t="e">
        <f t="shared" si="1"/>
        <v>#DIV/0!</v>
      </c>
    </row>
    <row r="49" spans="2:8" x14ac:dyDescent="0.25">
      <c r="B49">
        <v>925</v>
      </c>
      <c r="C49" s="8" t="s">
        <v>68</v>
      </c>
      <c r="F49" s="4" t="e">
        <f t="shared" si="1"/>
        <v>#DIV/0!</v>
      </c>
    </row>
    <row r="51" spans="2:8" x14ac:dyDescent="0.25">
      <c r="E51" s="4"/>
    </row>
    <row r="53" spans="2:8" ht="15.75" x14ac:dyDescent="0.25">
      <c r="C53" s="2" t="s">
        <v>29</v>
      </c>
      <c r="D53" s="2"/>
    </row>
    <row r="54" spans="2:8" x14ac:dyDescent="0.25">
      <c r="B54">
        <v>636</v>
      </c>
      <c r="C54" s="10" t="s">
        <v>42</v>
      </c>
      <c r="D54">
        <f>4+10+23+18+3+46+17+29+40</f>
        <v>190</v>
      </c>
      <c r="E54">
        <v>9</v>
      </c>
      <c r="F54" s="4">
        <f t="shared" ref="F54:F68" si="2">D54/E54</f>
        <v>21.111111111111111</v>
      </c>
    </row>
    <row r="55" spans="2:8" x14ac:dyDescent="0.25">
      <c r="B55">
        <v>219</v>
      </c>
      <c r="C55" s="10" t="s">
        <v>35</v>
      </c>
      <c r="D55">
        <f>23+57+15+23+18+9+7</f>
        <v>152</v>
      </c>
      <c r="E55">
        <v>7</v>
      </c>
      <c r="F55" s="4">
        <f t="shared" si="2"/>
        <v>21.714285714285715</v>
      </c>
    </row>
    <row r="56" spans="2:8" x14ac:dyDescent="0.25">
      <c r="B56">
        <v>113</v>
      </c>
      <c r="C56" s="10" t="s">
        <v>33</v>
      </c>
      <c r="D56">
        <f>22+8+27+42+17</f>
        <v>116</v>
      </c>
      <c r="E56">
        <v>6</v>
      </c>
      <c r="F56" s="4">
        <f t="shared" si="2"/>
        <v>19.333333333333332</v>
      </c>
    </row>
    <row r="57" spans="2:8" x14ac:dyDescent="0.25">
      <c r="B57">
        <v>999</v>
      </c>
      <c r="C57" s="10" t="s">
        <v>43</v>
      </c>
      <c r="D57">
        <f>18+28+17+11+1+15+8+13</f>
        <v>111</v>
      </c>
      <c r="E57">
        <v>7</v>
      </c>
      <c r="F57" s="4">
        <f t="shared" si="2"/>
        <v>15.857142857142858</v>
      </c>
    </row>
    <row r="58" spans="2:8" x14ac:dyDescent="0.25">
      <c r="B58">
        <v>413</v>
      </c>
      <c r="C58" s="10" t="s">
        <v>40</v>
      </c>
      <c r="D58">
        <f>17+6+20+37+25</f>
        <v>105</v>
      </c>
      <c r="E58">
        <v>6</v>
      </c>
      <c r="F58" s="4">
        <f t="shared" si="2"/>
        <v>17.5</v>
      </c>
      <c r="H58" t="s">
        <v>49</v>
      </c>
    </row>
    <row r="59" spans="2:8" x14ac:dyDescent="0.25">
      <c r="B59">
        <v>461</v>
      </c>
      <c r="C59" s="10" t="s">
        <v>41</v>
      </c>
      <c r="D59">
        <f>31+37</f>
        <v>68</v>
      </c>
      <c r="E59">
        <v>2</v>
      </c>
      <c r="F59" s="4">
        <f t="shared" si="2"/>
        <v>34</v>
      </c>
    </row>
    <row r="60" spans="2:8" x14ac:dyDescent="0.25">
      <c r="B60">
        <v>90</v>
      </c>
      <c r="C60" s="10" t="s">
        <v>32</v>
      </c>
      <c r="D60">
        <f>17+34</f>
        <v>51</v>
      </c>
      <c r="E60">
        <v>2</v>
      </c>
      <c r="F60" s="4">
        <f t="shared" si="2"/>
        <v>25.5</v>
      </c>
    </row>
    <row r="61" spans="2:8" x14ac:dyDescent="0.25">
      <c r="B61">
        <v>36</v>
      </c>
      <c r="C61" s="10" t="s">
        <v>31</v>
      </c>
      <c r="D61">
        <v>50</v>
      </c>
      <c r="E61">
        <v>1</v>
      </c>
      <c r="F61" s="4">
        <f t="shared" si="2"/>
        <v>50</v>
      </c>
    </row>
    <row r="62" spans="2:8" x14ac:dyDescent="0.25">
      <c r="B62">
        <v>315</v>
      </c>
      <c r="C62" s="10" t="s">
        <v>38</v>
      </c>
      <c r="D62">
        <f>17+29</f>
        <v>46</v>
      </c>
      <c r="E62">
        <v>2</v>
      </c>
      <c r="F62" s="4">
        <f t="shared" si="2"/>
        <v>23</v>
      </c>
    </row>
    <row r="63" spans="2:8" x14ac:dyDescent="0.25">
      <c r="B63">
        <v>223</v>
      </c>
      <c r="C63" s="10" t="s">
        <v>36</v>
      </c>
      <c r="D63">
        <v>24</v>
      </c>
      <c r="E63">
        <v>1</v>
      </c>
      <c r="F63" s="4">
        <f t="shared" si="2"/>
        <v>24</v>
      </c>
    </row>
    <row r="64" spans="2:8" x14ac:dyDescent="0.25">
      <c r="B64">
        <v>18</v>
      </c>
      <c r="C64" s="10" t="s">
        <v>30</v>
      </c>
      <c r="D64">
        <v>20</v>
      </c>
      <c r="E64">
        <v>1</v>
      </c>
      <c r="F64" s="4">
        <f t="shared" si="2"/>
        <v>20</v>
      </c>
    </row>
    <row r="65" spans="2:6" x14ac:dyDescent="0.25">
      <c r="B65">
        <v>366</v>
      </c>
      <c r="C65" s="10" t="s">
        <v>39</v>
      </c>
      <c r="D65">
        <v>18</v>
      </c>
      <c r="E65">
        <v>1</v>
      </c>
      <c r="F65" s="4">
        <f t="shared" si="2"/>
        <v>18</v>
      </c>
    </row>
    <row r="66" spans="2:6" x14ac:dyDescent="0.25">
      <c r="B66">
        <v>215</v>
      </c>
      <c r="C66" s="10" t="s">
        <v>34</v>
      </c>
      <c r="D66">
        <v>17</v>
      </c>
      <c r="E66">
        <v>2</v>
      </c>
      <c r="F66" s="4">
        <f t="shared" si="2"/>
        <v>8.5</v>
      </c>
    </row>
    <row r="67" spans="2:6" x14ac:dyDescent="0.25">
      <c r="B67">
        <v>313</v>
      </c>
      <c r="C67" s="10" t="s">
        <v>37</v>
      </c>
      <c r="D67">
        <f>2+1</f>
        <v>3</v>
      </c>
      <c r="E67">
        <v>2</v>
      </c>
      <c r="F67" s="4">
        <f t="shared" si="2"/>
        <v>1.5</v>
      </c>
    </row>
    <row r="68" spans="2:6" x14ac:dyDescent="0.25">
      <c r="B68">
        <v>7</v>
      </c>
      <c r="C68" s="10" t="s">
        <v>69</v>
      </c>
      <c r="F68" s="4" t="e">
        <f t="shared" si="2"/>
        <v>#DIV/0!</v>
      </c>
    </row>
    <row r="69" spans="2:6" x14ac:dyDescent="0.25">
      <c r="B69">
        <v>55</v>
      </c>
      <c r="C69" s="10" t="s">
        <v>70</v>
      </c>
      <c r="F69" s="4" t="e">
        <f>E69/D69</f>
        <v>#DIV/0!</v>
      </c>
    </row>
    <row r="70" spans="2:6" x14ac:dyDescent="0.25">
      <c r="B70">
        <v>295</v>
      </c>
      <c r="C70" s="10" t="s">
        <v>85</v>
      </c>
      <c r="F70" s="4" t="e">
        <f>D70/E70</f>
        <v>#DIV/0!</v>
      </c>
    </row>
    <row r="71" spans="2:6" x14ac:dyDescent="0.25">
      <c r="B71">
        <v>62</v>
      </c>
      <c r="C71" s="10" t="s">
        <v>71</v>
      </c>
      <c r="F71" s="4" t="e">
        <f t="shared" ref="F71:F78" si="3">D71/E71</f>
        <v>#DIV/0!</v>
      </c>
    </row>
    <row r="72" spans="2:6" x14ac:dyDescent="0.25">
      <c r="B72">
        <v>71</v>
      </c>
      <c r="C72" s="10" t="s">
        <v>72</v>
      </c>
      <c r="F72" s="4" t="e">
        <f t="shared" si="3"/>
        <v>#DIV/0!</v>
      </c>
    </row>
    <row r="73" spans="2:6" x14ac:dyDescent="0.25">
      <c r="B73">
        <v>104</v>
      </c>
      <c r="C73" s="10" t="s">
        <v>73</v>
      </c>
      <c r="F73" s="4" t="e">
        <f t="shared" si="3"/>
        <v>#DIV/0!</v>
      </c>
    </row>
    <row r="74" spans="2:6" x14ac:dyDescent="0.25">
      <c r="B74">
        <v>107</v>
      </c>
      <c r="C74" s="10" t="s">
        <v>74</v>
      </c>
      <c r="F74" s="4" t="e">
        <f t="shared" si="3"/>
        <v>#DIV/0!</v>
      </c>
    </row>
    <row r="75" spans="2:6" x14ac:dyDescent="0.25">
      <c r="B75">
        <v>218</v>
      </c>
      <c r="C75" s="10" t="s">
        <v>75</v>
      </c>
      <c r="F75" s="4" t="e">
        <f t="shared" si="3"/>
        <v>#DIV/0!</v>
      </c>
    </row>
    <row r="76" spans="2:6" x14ac:dyDescent="0.25">
      <c r="B76">
        <v>257</v>
      </c>
      <c r="C76" s="10" t="s">
        <v>76</v>
      </c>
      <c r="F76" s="4" t="e">
        <f t="shared" si="3"/>
        <v>#DIV/0!</v>
      </c>
    </row>
    <row r="77" spans="2:6" x14ac:dyDescent="0.25">
      <c r="B77">
        <v>365</v>
      </c>
      <c r="C77" s="10" t="s">
        <v>77</v>
      </c>
      <c r="F77" s="4" t="e">
        <f t="shared" si="3"/>
        <v>#DIV/0!</v>
      </c>
    </row>
    <row r="78" spans="2:6" x14ac:dyDescent="0.25">
      <c r="B78">
        <v>575</v>
      </c>
      <c r="C78" s="10" t="s">
        <v>78</v>
      </c>
      <c r="F78" s="4" t="e">
        <f t="shared" si="3"/>
        <v>#DIV/0!</v>
      </c>
    </row>
    <row r="80" spans="2:6" ht="15.75" x14ac:dyDescent="0.25">
      <c r="D80" s="2"/>
    </row>
    <row r="81" spans="2:6" ht="15.75" x14ac:dyDescent="0.25">
      <c r="C81" s="2" t="s">
        <v>44</v>
      </c>
    </row>
    <row r="82" spans="2:6" x14ac:dyDescent="0.25">
      <c r="B82">
        <v>333</v>
      </c>
      <c r="C82" t="s">
        <v>47</v>
      </c>
      <c r="D82">
        <v>26</v>
      </c>
      <c r="E82">
        <v>1</v>
      </c>
      <c r="F82" s="4">
        <f t="shared" ref="F82:F91" si="4">D82/E82</f>
        <v>26</v>
      </c>
    </row>
    <row r="83" spans="2:6" x14ac:dyDescent="0.25">
      <c r="B83">
        <v>190</v>
      </c>
      <c r="C83" t="s">
        <v>46</v>
      </c>
      <c r="D83">
        <v>15</v>
      </c>
      <c r="E83">
        <v>1</v>
      </c>
      <c r="F83" s="4">
        <f t="shared" si="4"/>
        <v>15</v>
      </c>
    </row>
    <row r="84" spans="2:6" x14ac:dyDescent="0.25">
      <c r="B84">
        <v>200</v>
      </c>
      <c r="C84" t="s">
        <v>45</v>
      </c>
      <c r="D84">
        <f>15</f>
        <v>15</v>
      </c>
      <c r="E84">
        <v>1</v>
      </c>
      <c r="F84" s="4">
        <f t="shared" si="4"/>
        <v>15</v>
      </c>
    </row>
    <row r="85" spans="2:6" x14ac:dyDescent="0.25">
      <c r="B85">
        <v>580</v>
      </c>
      <c r="C85" t="s">
        <v>48</v>
      </c>
      <c r="D85">
        <f>6</f>
        <v>6</v>
      </c>
      <c r="E85">
        <v>1</v>
      </c>
      <c r="F85" s="4">
        <f t="shared" si="4"/>
        <v>6</v>
      </c>
    </row>
    <row r="86" spans="2:6" x14ac:dyDescent="0.25">
      <c r="B86">
        <v>8</v>
      </c>
      <c r="C86" t="s">
        <v>79</v>
      </c>
      <c r="F86" t="e">
        <f t="shared" si="4"/>
        <v>#DIV/0!</v>
      </c>
    </row>
    <row r="87" spans="2:6" ht="15.75" x14ac:dyDescent="0.25">
      <c r="B87">
        <v>24</v>
      </c>
      <c r="C87" t="s">
        <v>80</v>
      </c>
      <c r="D87" s="11"/>
      <c r="F87" t="e">
        <f t="shared" si="4"/>
        <v>#DIV/0!</v>
      </c>
    </row>
    <row r="88" spans="2:6" x14ac:dyDescent="0.25">
      <c r="B88">
        <v>80</v>
      </c>
      <c r="C88" t="s">
        <v>81</v>
      </c>
      <c r="F88" s="4" t="e">
        <f t="shared" si="4"/>
        <v>#DIV/0!</v>
      </c>
    </row>
    <row r="89" spans="2:6" x14ac:dyDescent="0.25">
      <c r="B89">
        <v>81</v>
      </c>
      <c r="C89" t="s">
        <v>82</v>
      </c>
      <c r="F89" s="4" t="e">
        <f t="shared" si="4"/>
        <v>#DIV/0!</v>
      </c>
    </row>
    <row r="90" spans="2:6" x14ac:dyDescent="0.25">
      <c r="B90">
        <v>115</v>
      </c>
      <c r="C90" t="s">
        <v>83</v>
      </c>
      <c r="F90" s="4" t="e">
        <f t="shared" si="4"/>
        <v>#DIV/0!</v>
      </c>
    </row>
    <row r="91" spans="2:6" x14ac:dyDescent="0.25">
      <c r="B91">
        <v>116</v>
      </c>
      <c r="C91" t="s">
        <v>84</v>
      </c>
      <c r="F91" s="4" t="e">
        <f t="shared" si="4"/>
        <v>#DIV/0!</v>
      </c>
    </row>
  </sheetData>
  <sortState xmlns:xlrd2="http://schemas.microsoft.com/office/spreadsheetml/2017/richdata2" ref="B82:F91">
    <sortCondition descending="1" ref="D82:D91"/>
  </sortState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2B5C2294EC634AA5CBB02F66E319D8" ma:contentTypeVersion="8" ma:contentTypeDescription="Een nieuw document maken." ma:contentTypeScope="" ma:versionID="d23b76fb2439b07894f211696cb7e0f5">
  <xsd:schema xmlns:xsd="http://www.w3.org/2001/XMLSchema" xmlns:xs="http://www.w3.org/2001/XMLSchema" xmlns:p="http://schemas.microsoft.com/office/2006/metadata/properties" xmlns:ns3="d3f46ec2-d316-4a81-8d69-ba8286c192ad" targetNamespace="http://schemas.microsoft.com/office/2006/metadata/properties" ma:root="true" ma:fieldsID="685777888bf8c6cb1b3222e24d8e32a3" ns3:_="">
    <xsd:import namespace="d3f46ec2-d316-4a81-8d69-ba8286c192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46ec2-d316-4a81-8d69-ba8286c192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3A1D05-E9C6-4BE9-9B9A-1E5B7BE64C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46ec2-d316-4a81-8d69-ba8286c192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02B048-412E-4AC5-86CF-33BA32993CA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2CE7F3-5FEE-4B77-A260-D483259E02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Gerrit Zwerver</cp:lastModifiedBy>
  <cp:lastPrinted>2020-03-11T08:17:09Z</cp:lastPrinted>
  <dcterms:created xsi:type="dcterms:W3CDTF">2020-03-10T12:13:26Z</dcterms:created>
  <dcterms:modified xsi:type="dcterms:W3CDTF">2020-03-12T10:37:54Z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0x010100E82B5C2294EC634AA5CBB02F66E319D8</vt:lpwstr>
  </property>
</Properties>
</file>